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10 изм от 09.02.2026/на веб-сайт/"/>
    </mc:Choice>
  </mc:AlternateContent>
  <xr:revisionPtr revIDLastSave="770" documentId="8_{8E5164DA-A743-4354-8DBB-01626B771461}" xr6:coauthVersionLast="47" xr6:coauthVersionMax="47" xr10:uidLastSave="{6320E7D8-1713-47A6-A98E-E07B5A999E4D}"/>
  <bookViews>
    <workbookView xWindow="28680" yWindow="-120" windowWidth="38640" windowHeight="21120" xr2:uid="{00000000-000D-0000-FFFF-FFFF00000000}"/>
  </bookViews>
  <sheets>
    <sheet name="10 изм." sheetId="12" r:id="rId1"/>
  </sheets>
  <definedNames>
    <definedName name="_xlnm.Print_Area" localSheetId="0">'10 изм.'!$A$4:$P$28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2" l="1"/>
  <c r="L21" i="12"/>
  <c r="K21" i="12"/>
  <c r="J21" i="12"/>
  <c r="N20" i="12"/>
  <c r="N19" i="12"/>
  <c r="N18" i="12"/>
  <c r="N17" i="12"/>
  <c r="M15" i="12"/>
  <c r="L15" i="12"/>
  <c r="K15" i="12"/>
  <c r="J15" i="12"/>
  <c r="N14" i="12"/>
  <c r="N13" i="12"/>
  <c r="N12" i="12"/>
  <c r="N11" i="12"/>
  <c r="N21" i="12" l="1"/>
  <c r="L22" i="12"/>
  <c r="J22" i="12"/>
  <c r="K22" i="12"/>
  <c r="N15" i="12"/>
  <c r="M22" i="12"/>
  <c r="N22" i="12"/>
</calcChain>
</file>

<file path=xl/sharedStrings.xml><?xml version="1.0" encoding="utf-8"?>
<sst xmlns="http://schemas.openxmlformats.org/spreadsheetml/2006/main" count="96" uniqueCount="69">
  <si>
    <t xml:space="preserve">                                                                                                                                                                                  </t>
  </si>
  <si>
    <t xml:space="preserve">№ </t>
  </si>
  <si>
    <t>Дополнительная характеристика</t>
  </si>
  <si>
    <t/>
  </si>
  <si>
    <t>Код  ЕНС ТРУ</t>
  </si>
  <si>
    <t xml:space="preserve">Краткая характеристика </t>
  </si>
  <si>
    <t>Единица измерения</t>
  </si>
  <si>
    <t>Основание  (ссылка на норму Порядка)</t>
  </si>
  <si>
    <t>Примечание</t>
  </si>
  <si>
    <t>Кол-во,  объем</t>
  </si>
  <si>
    <t>Наименование Товарищества</t>
  </si>
  <si>
    <t>Наименование закупаемых товаров</t>
  </si>
  <si>
    <t>пп. 13) п.1 статьи 73 Порядка</t>
  </si>
  <si>
    <t xml:space="preserve"> </t>
  </si>
  <si>
    <t>работа</t>
  </si>
  <si>
    <t>Итого по работам:</t>
  </si>
  <si>
    <t>Срок осуществления закупки</t>
  </si>
  <si>
    <t xml:space="preserve">Товарищество с ограниченной ответственностью "KMG PetroChem" </t>
  </si>
  <si>
    <t>Всего</t>
  </si>
  <si>
    <t>Комплексные работы по строительству «под ключ»</t>
  </si>
  <si>
    <t>410040.600.000000</t>
  </si>
  <si>
    <t>Комплексные работы по строительству, включающие выполнение проектных и изыскательских работ, строительство «под ключ», управление проектными и изыскательскими работами, строительством «под ключ» (при необходимости), и сопутствующая(ие) указанным работам поставка товаров, оказание услуг</t>
  </si>
  <si>
    <t>Сумма, выделенная для закупок по годам, без учета НДС</t>
  </si>
  <si>
    <t>октябрь 
2024 года</t>
  </si>
  <si>
    <t>Сумма, выделенная для закупок, тенге без учета НДС</t>
  </si>
  <si>
    <t>1. Работы</t>
  </si>
  <si>
    <t>2. Услуги</t>
  </si>
  <si>
    <t>услуга</t>
  </si>
  <si>
    <t>Комплексные работы по строительству, включающие выполнение проектных и изыскательских работ, строительство «под ключ», управление проектными и изыскательскими работами, строительством «под ключ» (при необходимости), и сопутствующая(ие) указанным работам поставка товаров, оказание услуг по проекту  «Строительство первого интегрированного газохимического комплекса в Атырауской области. Вторая фаза (Строительство газосепарационного комплекса)»</t>
  </si>
  <si>
    <t>1 Р</t>
  </si>
  <si>
    <t>1 У</t>
  </si>
  <si>
    <t>692010.000.000002</t>
  </si>
  <si>
    <t>Услуги по проведению аудита финансовой отчетности</t>
  </si>
  <si>
    <t>Услуги по проведению аудита финансовой отчетности в соответствии с международными стандартами финансовой отчетности</t>
  </si>
  <si>
    <t>май 2025 года</t>
  </si>
  <si>
    <t>пп.6) п.1 статьи 73 Порядка</t>
  </si>
  <si>
    <t>711219.900.010002</t>
  </si>
  <si>
    <t>Работы по природоохранному проектированию</t>
  </si>
  <si>
    <t>Разработка пакета документов для получения экологического разрешения на воздействие на период СМР к проекту «Строительство первого интегрированного газохимического комплекса в Атырауской области. Вторая фаза (Строительство газосепарационного комплекса)»</t>
  </si>
  <si>
    <t>2-1 Р</t>
  </si>
  <si>
    <t>711220.000.000004</t>
  </si>
  <si>
    <t>Услуги по осуществлению технического надзора в сфере строительной деятельности</t>
  </si>
  <si>
    <t>Оказание услуг по осуществлению технического надзора за строительством на всех стадиях проекта «Строительство первого интегрированного газохимического комплекса в Атырауской области. Вторая фаза (Строительство газосепарационного комплекса)», включая качество, сроки, стоимость, приемку выполненных работ и сдачу объектов в эксплуатацию</t>
  </si>
  <si>
    <t>711220.000.000001</t>
  </si>
  <si>
    <t>Услуги по управлению проектами</t>
  </si>
  <si>
    <t>Услуги по управлению проектами/работами</t>
  </si>
  <si>
    <t>июнь 2025 года</t>
  </si>
  <si>
    <t>091011.500.000001</t>
  </si>
  <si>
    <t>Работы по ремонту/ модернизации нефтеперерабатывающих установок/ оборудования/ систем/ аппаратов (кроме работ по планово-предупредительному ремонту)</t>
  </si>
  <si>
    <t>Ремонт/ модернизация нефтеперерабатывающих установок/ оборудования/ систем/ аппаратов (кроме работ по планово-предупредительному ремонту)</t>
  </si>
  <si>
    <t xml:space="preserve">Работы по модернизации топливной системы ТШО (LGM) </t>
  </si>
  <si>
    <t>691012.000.000007</t>
  </si>
  <si>
    <t>Услуги юридические консультационные</t>
  </si>
  <si>
    <t>6 Р</t>
  </si>
  <si>
    <t>июль 2025 года</t>
  </si>
  <si>
    <t>3-1 У</t>
  </si>
  <si>
    <t>Услуги по координации проекта «Строительство первого интегрированного газохимического комплекса в Атырауской области. Вторая фаза (Строительство газосепарационного комплекса)»</t>
  </si>
  <si>
    <t>август 2025 года</t>
  </si>
  <si>
    <t>Работы по проектированию, материально-техническому обеспечению и строительству (ЕРС) проекта «Строительство магистральных трубопроводов (этан, пропан) в едином коридоре в Атырауской области» в рамках реализации проекта «Строительство первого интегрированного газохимического комплекса в Атырауской области. Вторая фаза».</t>
  </si>
  <si>
    <t>июнь
2025 года</t>
  </si>
  <si>
    <t>7 Р</t>
  </si>
  <si>
    <t>6 У</t>
  </si>
  <si>
    <t>Услуги юридические консультационные/ услуги представительские, связанные с сопровождением проектов в соответствии с иностранным/ международным правом, а также в этой связи с казахстанским правом (при необходимости)</t>
  </si>
  <si>
    <t>2-2 У</t>
  </si>
  <si>
    <t xml:space="preserve">Консультант юридический (контрактный) по проекту
«Строительство первого интегрированного газохимического
комплекса в Атырауской области. Вторая фаза».
(«Строительство магистральных трубопроводов (этан,
пропан) в едином коридоре в Атырауской области»)  </t>
  </si>
  <si>
    <t>Итого по услугам:</t>
  </si>
  <si>
    <t>Перечень закупок товаров, работ и услуг  ТОО «KMG PetroChem» на 2025-2028 годы с применением особого порядка</t>
  </si>
  <si>
    <t xml:space="preserve">Приложение к Приказу Заместителя Председателя Правления по корпоративному центру </t>
  </si>
  <si>
    <t xml:space="preserve">ТОО «KMG PetroChem» от 09 февраля 2026 г. № 10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</si>
</sst>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/>
    <xf numFmtId="0" fontId="13" fillId="0" borderId="0" applyNumberFormat="0" applyFill="0" applyBorder="0" applyAlignment="0" applyProtection="0"/>
    <xf numFmtId="0" fontId="1" fillId="2" borderId="1"/>
  </cellStyleXfs>
  <cellXfs count="78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2" borderId="1" xfId="0" applyFont="1" applyFill="1" applyBorder="1"/>
    <xf numFmtId="0" fontId="12" fillId="0" borderId="0" xfId="0" applyFo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3" fontId="7" fillId="3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9" fillId="0" borderId="1" xfId="0" applyFont="1" applyBorder="1"/>
    <xf numFmtId="0" fontId="14" fillId="0" borderId="6" xfId="2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10" fillId="2" borderId="1" xfId="1" applyFont="1" applyAlignment="1">
      <alignment vertical="center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4" fillId="0" borderId="6" xfId="2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3" fontId="16" fillId="0" borderId="6" xfId="0" applyNumberFormat="1" applyFont="1" applyBorder="1" applyAlignment="1">
      <alignment horizontal="center" vertical="top" wrapText="1"/>
    </xf>
    <xf numFmtId="0" fontId="17" fillId="0" borderId="6" xfId="2" applyFont="1" applyFill="1" applyBorder="1" applyAlignment="1">
      <alignment vertical="top"/>
    </xf>
    <xf numFmtId="3" fontId="11" fillId="2" borderId="1" xfId="0" applyNumberFormat="1" applyFont="1" applyFill="1" applyBorder="1" applyAlignment="1">
      <alignment horizontal="left" vertical="top" wrapText="1"/>
    </xf>
    <xf numFmtId="3" fontId="11" fillId="2" borderId="1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/>
    </xf>
  </cellXfs>
  <cellStyles count="4">
    <cellStyle name="Гиперссылка" xfId="2" builtinId="8"/>
    <cellStyle name="Обычный" xfId="0" builtinId="0"/>
    <cellStyle name="Обычный 136" xfId="3" xr:uid="{0027B237-E545-4F3E-8588-F7F29782576F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stru.kz/code_new.jsp?&amp;t=%D0%BA%D0%BE%D0%BC%D0%BF%D0%BB%D0%B5%D0%BA%D1%81%D0%BD%D1%8B%D0%B5&amp;s=common&amp;st=work&amp;p=10&amp;n=0&amp;S=410040%2E600&amp;N=%D0%9A%D0%BE%D0%BC%D0%BF%D0%BB%D0%B5%D0%BA%D1%81%D0%BD%D1%8B%D0%B5%20%D1%80%D0%B0%D0%B1%D0%BE%D1%82%D1%8B%20%D0%BF%D0%BE%20%D1%81%D1%82%D1%80%D0%BE%D0%B8%D1%82%D0%B5%D0%BB%D1%8C%D1%81%D1%82%D0%B2%D1%83%20%C2%AB%D0%BF%D0%BE%D0%B4%20%D0%BA%D0%BB%D1%8E%D1%87%C2%BB&amp;fc=1&amp;fg=0&amp;new=410040.600.000000" TargetMode="External"/><Relationship Id="rId1" Type="http://schemas.openxmlformats.org/officeDocument/2006/relationships/hyperlink" Target="https://enstru.kz/code_new.jsp?&amp;t=%D0%BA%D0%BE%D0%BC%D0%BF%D0%BB%D0%B5%D0%BA%D1%81%D0%BD%D1%8B%D0%B5&amp;s=common&amp;st=work&amp;p=10&amp;n=0&amp;S=410040%2E600&amp;N=%D0%9A%D0%BE%D0%BC%D0%BF%D0%BB%D0%B5%D0%BA%D1%81%D0%BD%D1%8B%D0%B5%20%D1%80%D0%B0%D0%B1%D0%BE%D1%82%D1%8B%20%D0%BF%D0%BE%20%D1%81%D1%82%D1%80%D0%BE%D0%B8%D1%82%D0%B5%D0%BB%D1%8C%D1%81%D1%82%D0%B2%D1%83%20%C2%AB%D0%BF%D0%BE%D0%B4%20%D0%BA%D0%BB%D1%8E%D1%87%C2%BB&amp;fc=1&amp;fg=0&amp;new=410040.600.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BCB6-4817-41EE-B278-FB173AC36A03}">
  <sheetPr>
    <pageSetUpPr fitToPage="1"/>
  </sheetPr>
  <dimension ref="A1:AD37"/>
  <sheetViews>
    <sheetView tabSelected="1" zoomScale="69" zoomScaleNormal="69" zoomScaleSheetLayoutView="87" workbookViewId="0">
      <selection activeCell="N4" sqref="N4"/>
    </sheetView>
  </sheetViews>
  <sheetFormatPr defaultColWidth="9.1796875" defaultRowHeight="12.75" customHeight="1" x14ac:dyDescent="0.35"/>
  <cols>
    <col min="1" max="1" width="6.26953125" style="2" customWidth="1"/>
    <col min="2" max="2" width="21.81640625" style="2" customWidth="1"/>
    <col min="3" max="3" width="22.26953125" style="2" customWidth="1"/>
    <col min="4" max="4" width="40.26953125" style="2" customWidth="1"/>
    <col min="5" max="5" width="56.54296875" style="2" customWidth="1"/>
    <col min="6" max="6" width="71.54296875" style="2" customWidth="1"/>
    <col min="7" max="7" width="17.1796875" style="2" customWidth="1"/>
    <col min="8" max="8" width="14.26953125" style="2" customWidth="1"/>
    <col min="9" max="9" width="11.54296875" style="2" customWidth="1"/>
    <col min="10" max="13" width="21.54296875" style="2" customWidth="1"/>
    <col min="14" max="14" width="25.7265625" style="2" customWidth="1"/>
    <col min="15" max="15" width="20.1796875" style="2" customWidth="1"/>
    <col min="16" max="16" width="16.54296875" style="2" customWidth="1"/>
    <col min="17" max="30" width="9.1796875" style="2" customWidth="1"/>
    <col min="31" max="16384" width="9.1796875" style="3"/>
  </cols>
  <sheetData>
    <row r="1" spans="1:30" ht="17" customHeight="1" x14ac:dyDescent="0.35">
      <c r="K1" s="75" t="s">
        <v>67</v>
      </c>
      <c r="L1" s="75"/>
      <c r="M1" s="75"/>
      <c r="N1" s="75"/>
      <c r="O1" s="75"/>
      <c r="P1" s="75"/>
    </row>
    <row r="2" spans="1:30" ht="17" customHeight="1" x14ac:dyDescent="0.35">
      <c r="K2" s="75" t="s">
        <v>68</v>
      </c>
      <c r="L2" s="75"/>
      <c r="M2" s="75"/>
      <c r="N2" s="75"/>
      <c r="O2" s="75"/>
      <c r="P2" s="75"/>
    </row>
    <row r="3" spans="1:30" ht="17" customHeight="1" x14ac:dyDescent="0.35"/>
    <row r="4" spans="1:30" s="10" customFormat="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21" customFormat="1" ht="24.75" customHeight="1" x14ac:dyDescent="0.35">
      <c r="A5" s="76" t="s">
        <v>66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15" customFormat="1" ht="12" customHeight="1" x14ac:dyDescent="0.45">
      <c r="A6" s="16"/>
      <c r="B6" s="16"/>
      <c r="C6" s="77" t="s">
        <v>0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15" customFormat="1" ht="13.5" customHeight="1" x14ac:dyDescent="0.4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10" customFormat="1" ht="50" customHeight="1" x14ac:dyDescent="0.35">
      <c r="A8" s="74" t="s">
        <v>1</v>
      </c>
      <c r="B8" s="74" t="s">
        <v>10</v>
      </c>
      <c r="C8" s="74" t="s">
        <v>4</v>
      </c>
      <c r="D8" s="74" t="s">
        <v>11</v>
      </c>
      <c r="E8" s="74" t="s">
        <v>5</v>
      </c>
      <c r="F8" s="74" t="s">
        <v>2</v>
      </c>
      <c r="G8" s="74" t="s">
        <v>16</v>
      </c>
      <c r="H8" s="74" t="s">
        <v>6</v>
      </c>
      <c r="I8" s="74" t="s">
        <v>9</v>
      </c>
      <c r="J8" s="74" t="s">
        <v>22</v>
      </c>
      <c r="K8" s="74"/>
      <c r="L8" s="74"/>
      <c r="M8" s="74"/>
      <c r="N8" s="74" t="s">
        <v>24</v>
      </c>
      <c r="O8" s="74" t="s">
        <v>7</v>
      </c>
      <c r="P8" s="74" t="s">
        <v>8</v>
      </c>
      <c r="Q8" s="23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10" customFormat="1" ht="18.5" customHeight="1" x14ac:dyDescent="0.35">
      <c r="A9" s="74"/>
      <c r="B9" s="74"/>
      <c r="C9" s="74"/>
      <c r="D9" s="74"/>
      <c r="E9" s="74"/>
      <c r="F9" s="74"/>
      <c r="G9" s="74"/>
      <c r="H9" s="74"/>
      <c r="I9" s="74"/>
      <c r="J9" s="22">
        <v>2025</v>
      </c>
      <c r="K9" s="22">
        <v>2026</v>
      </c>
      <c r="L9" s="22">
        <v>2027</v>
      </c>
      <c r="M9" s="24">
        <v>2028</v>
      </c>
      <c r="N9" s="74"/>
      <c r="O9" s="74"/>
      <c r="P9" s="74"/>
      <c r="Q9" s="2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26" customFormat="1" ht="27" customHeight="1" x14ac:dyDescent="0.35">
      <c r="A10" s="64" t="s">
        <v>25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66"/>
      <c r="N10" s="66"/>
      <c r="O10" s="65"/>
      <c r="P10" s="67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0" s="32" customFormat="1" ht="120.75" customHeight="1" x14ac:dyDescent="0.35">
      <c r="A11" s="27" t="s">
        <v>29</v>
      </c>
      <c r="B11" s="28" t="s">
        <v>17</v>
      </c>
      <c r="C11" s="45" t="s">
        <v>20</v>
      </c>
      <c r="D11" s="46" t="s">
        <v>19</v>
      </c>
      <c r="E11" s="47" t="s">
        <v>21</v>
      </c>
      <c r="F11" s="47" t="s">
        <v>28</v>
      </c>
      <c r="G11" s="27" t="s">
        <v>23</v>
      </c>
      <c r="H11" s="27" t="s">
        <v>14</v>
      </c>
      <c r="I11" s="27">
        <v>1</v>
      </c>
      <c r="J11" s="29">
        <v>24548544336</v>
      </c>
      <c r="K11" s="30">
        <v>417036105189</v>
      </c>
      <c r="L11" s="30">
        <v>385487675901</v>
      </c>
      <c r="M11" s="30">
        <v>159322521025</v>
      </c>
      <c r="N11" s="30">
        <f>SUM(J11:M11)</f>
        <v>986394846451</v>
      </c>
      <c r="O11" s="27" t="s">
        <v>12</v>
      </c>
      <c r="P11" s="27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 s="32" customFormat="1" ht="85.5" customHeight="1" x14ac:dyDescent="0.35">
      <c r="A12" s="28" t="s">
        <v>39</v>
      </c>
      <c r="B12" s="28" t="s">
        <v>17</v>
      </c>
      <c r="C12" s="55" t="s">
        <v>36</v>
      </c>
      <c r="D12" s="46" t="s">
        <v>37</v>
      </c>
      <c r="E12" s="46" t="s">
        <v>37</v>
      </c>
      <c r="F12" s="46" t="s">
        <v>38</v>
      </c>
      <c r="G12" s="27" t="s">
        <v>23</v>
      </c>
      <c r="H12" s="27" t="s">
        <v>14</v>
      </c>
      <c r="I12" s="27">
        <v>1</v>
      </c>
      <c r="J12" s="30">
        <v>32964823</v>
      </c>
      <c r="K12" s="30">
        <v>0</v>
      </c>
      <c r="L12" s="30">
        <v>0</v>
      </c>
      <c r="M12" s="30">
        <v>0</v>
      </c>
      <c r="N12" s="30">
        <f t="shared" ref="N12" si="0">SUM(J12:M12)</f>
        <v>32964823</v>
      </c>
      <c r="O12" s="27" t="s">
        <v>12</v>
      </c>
      <c r="P12" s="28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s="32" customFormat="1" ht="99.75" customHeight="1" x14ac:dyDescent="0.35">
      <c r="A13" s="28" t="s">
        <v>53</v>
      </c>
      <c r="B13" s="28" t="s">
        <v>17</v>
      </c>
      <c r="C13" s="57" t="s">
        <v>47</v>
      </c>
      <c r="D13" s="58" t="s">
        <v>48</v>
      </c>
      <c r="E13" s="58" t="s">
        <v>49</v>
      </c>
      <c r="F13" s="58" t="s">
        <v>50</v>
      </c>
      <c r="G13" s="28" t="s">
        <v>46</v>
      </c>
      <c r="H13" s="28" t="s">
        <v>14</v>
      </c>
      <c r="I13" s="28">
        <v>1</v>
      </c>
      <c r="J13" s="59">
        <v>2771753325</v>
      </c>
      <c r="K13" s="59">
        <v>17146724475</v>
      </c>
      <c r="L13" s="59">
        <v>18971220060</v>
      </c>
      <c r="M13" s="59">
        <v>15578602140</v>
      </c>
      <c r="N13" s="30">
        <f>SUM(J13:M13)</f>
        <v>54468300000</v>
      </c>
      <c r="O13" s="27" t="s">
        <v>12</v>
      </c>
      <c r="P13" s="28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pans="1:30" s="32" customFormat="1" ht="123.5" customHeight="1" x14ac:dyDescent="0.35">
      <c r="A14" s="28" t="s">
        <v>60</v>
      </c>
      <c r="B14" s="28" t="s">
        <v>17</v>
      </c>
      <c r="C14" s="60" t="s">
        <v>20</v>
      </c>
      <c r="D14" s="58" t="s">
        <v>19</v>
      </c>
      <c r="E14" s="58" t="s">
        <v>21</v>
      </c>
      <c r="F14" s="58" t="s">
        <v>58</v>
      </c>
      <c r="G14" s="57" t="s">
        <v>59</v>
      </c>
      <c r="H14" s="57" t="s">
        <v>14</v>
      </c>
      <c r="I14" s="57">
        <v>1</v>
      </c>
      <c r="J14" s="59">
        <v>678618205</v>
      </c>
      <c r="K14" s="59">
        <v>75790482963</v>
      </c>
      <c r="L14" s="59">
        <v>146444731716</v>
      </c>
      <c r="M14" s="59">
        <v>29865157302</v>
      </c>
      <c r="N14" s="59">
        <f>SUM(J14:M14)</f>
        <v>252778990186</v>
      </c>
      <c r="O14" s="57" t="s">
        <v>12</v>
      </c>
      <c r="P14" s="57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</row>
    <row r="15" spans="1:30" s="35" customFormat="1" ht="21" customHeight="1" x14ac:dyDescent="0.35">
      <c r="A15" s="63" t="s">
        <v>15</v>
      </c>
      <c r="B15" s="63"/>
      <c r="C15" s="63"/>
      <c r="D15" s="63"/>
      <c r="E15" s="63"/>
      <c r="F15" s="63"/>
      <c r="G15" s="63"/>
      <c r="H15" s="63"/>
      <c r="I15" s="63"/>
      <c r="J15" s="33">
        <f>SUM(J11:J14)</f>
        <v>28031880689</v>
      </c>
      <c r="K15" s="33">
        <f>SUM(K11:K14)</f>
        <v>509973312627</v>
      </c>
      <c r="L15" s="33">
        <f>SUM(L11:L14)</f>
        <v>550903627677</v>
      </c>
      <c r="M15" s="33">
        <f>SUM(M11:M14)</f>
        <v>204766280467</v>
      </c>
      <c r="N15" s="33">
        <f>SUM(N11:N14)</f>
        <v>1293675101460</v>
      </c>
      <c r="O15" s="38" t="s">
        <v>3</v>
      </c>
      <c r="P15" s="38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s="35" customFormat="1" ht="21" customHeight="1" x14ac:dyDescent="0.35">
      <c r="A16" s="64" t="s">
        <v>26</v>
      </c>
      <c r="B16" s="65"/>
      <c r="C16" s="65"/>
      <c r="D16" s="65"/>
      <c r="E16" s="65"/>
      <c r="F16" s="65"/>
      <c r="G16" s="65"/>
      <c r="H16" s="65"/>
      <c r="I16" s="65"/>
      <c r="J16" s="65"/>
      <c r="K16" s="66"/>
      <c r="L16" s="66"/>
      <c r="M16" s="66"/>
      <c r="N16" s="66"/>
      <c r="O16" s="65"/>
      <c r="P16" s="67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s="37" customFormat="1" ht="78" customHeight="1" x14ac:dyDescent="0.35">
      <c r="A17" s="28" t="s">
        <v>30</v>
      </c>
      <c r="B17" s="28" t="s">
        <v>17</v>
      </c>
      <c r="C17" s="28" t="s">
        <v>31</v>
      </c>
      <c r="D17" s="46" t="s">
        <v>32</v>
      </c>
      <c r="E17" s="46" t="s">
        <v>32</v>
      </c>
      <c r="F17" s="46" t="s">
        <v>33</v>
      </c>
      <c r="G17" s="28" t="s">
        <v>34</v>
      </c>
      <c r="H17" s="28" t="s">
        <v>27</v>
      </c>
      <c r="I17" s="28">
        <v>1</v>
      </c>
      <c r="J17" s="30">
        <v>23400000</v>
      </c>
      <c r="K17" s="30">
        <v>26800000</v>
      </c>
      <c r="L17" s="30">
        <v>31570000</v>
      </c>
      <c r="M17" s="30">
        <v>0</v>
      </c>
      <c r="N17" s="30">
        <f>SUM(J17:M17)</f>
        <v>81770000</v>
      </c>
      <c r="O17" s="28" t="s">
        <v>35</v>
      </c>
      <c r="P17" s="54"/>
    </row>
    <row r="18" spans="1:30" s="37" customFormat="1" ht="107.25" customHeight="1" x14ac:dyDescent="0.35">
      <c r="A18" s="28" t="s">
        <v>63</v>
      </c>
      <c r="B18" s="28" t="s">
        <v>17</v>
      </c>
      <c r="C18" s="28" t="s">
        <v>40</v>
      </c>
      <c r="D18" s="46" t="s">
        <v>41</v>
      </c>
      <c r="E18" s="46" t="s">
        <v>41</v>
      </c>
      <c r="F18" s="46" t="s">
        <v>42</v>
      </c>
      <c r="G18" s="28" t="s">
        <v>57</v>
      </c>
      <c r="H18" s="28" t="s">
        <v>27</v>
      </c>
      <c r="I18" s="28">
        <v>1</v>
      </c>
      <c r="J18" s="30">
        <v>393105475</v>
      </c>
      <c r="K18" s="30">
        <v>570528275</v>
      </c>
      <c r="L18" s="30">
        <v>750000000</v>
      </c>
      <c r="M18" s="30">
        <v>750000000</v>
      </c>
      <c r="N18" s="30">
        <f>SUM(J18:M18)</f>
        <v>2463633750</v>
      </c>
      <c r="O18" s="27" t="s">
        <v>12</v>
      </c>
      <c r="P18" s="54"/>
    </row>
    <row r="19" spans="1:30" s="37" customFormat="1" ht="80.5" customHeight="1" x14ac:dyDescent="0.35">
      <c r="A19" s="28" t="s">
        <v>55</v>
      </c>
      <c r="B19" s="28" t="s">
        <v>17</v>
      </c>
      <c r="C19" s="57" t="s">
        <v>43</v>
      </c>
      <c r="D19" s="58" t="s">
        <v>44</v>
      </c>
      <c r="E19" s="58" t="s">
        <v>45</v>
      </c>
      <c r="F19" s="58" t="s">
        <v>56</v>
      </c>
      <c r="G19" s="28" t="s">
        <v>34</v>
      </c>
      <c r="H19" s="28" t="s">
        <v>27</v>
      </c>
      <c r="I19" s="28">
        <v>1</v>
      </c>
      <c r="J19" s="30">
        <v>6077100000</v>
      </c>
      <c r="K19" s="30">
        <v>6500100000</v>
      </c>
      <c r="L19" s="30">
        <v>8578440000</v>
      </c>
      <c r="M19" s="30">
        <v>7044360000</v>
      </c>
      <c r="N19" s="30">
        <f t="shared" ref="N19" si="1">SUM(J19:M19)</f>
        <v>28200000000</v>
      </c>
      <c r="O19" s="27" t="s">
        <v>12</v>
      </c>
      <c r="P19" s="54"/>
    </row>
    <row r="20" spans="1:30" s="37" customFormat="1" ht="104.25" customHeight="1" x14ac:dyDescent="0.35">
      <c r="A20" s="28" t="s">
        <v>61</v>
      </c>
      <c r="B20" s="28" t="s">
        <v>17</v>
      </c>
      <c r="C20" s="28" t="s">
        <v>51</v>
      </c>
      <c r="D20" s="28" t="s">
        <v>52</v>
      </c>
      <c r="E20" s="58" t="s">
        <v>62</v>
      </c>
      <c r="F20" s="58" t="s">
        <v>64</v>
      </c>
      <c r="G20" s="28" t="s">
        <v>54</v>
      </c>
      <c r="H20" s="28" t="s">
        <v>27</v>
      </c>
      <c r="I20" s="28">
        <v>1</v>
      </c>
      <c r="J20" s="30">
        <v>112500000</v>
      </c>
      <c r="K20" s="30">
        <v>102375000</v>
      </c>
      <c r="L20" s="30">
        <v>105000000</v>
      </c>
      <c r="M20" s="30">
        <v>105000000</v>
      </c>
      <c r="N20" s="30">
        <f>SUM(J20:M20)</f>
        <v>424875000</v>
      </c>
      <c r="O20" s="28" t="s">
        <v>12</v>
      </c>
      <c r="P20" s="54"/>
    </row>
    <row r="21" spans="1:30" s="35" customFormat="1" ht="24" customHeight="1" x14ac:dyDescent="0.35">
      <c r="A21" s="68" t="s">
        <v>65</v>
      </c>
      <c r="B21" s="69"/>
      <c r="C21" s="69"/>
      <c r="D21" s="69"/>
      <c r="E21" s="69"/>
      <c r="F21" s="69"/>
      <c r="G21" s="69"/>
      <c r="H21" s="69"/>
      <c r="I21" s="70"/>
      <c r="J21" s="33">
        <f>SUM(J17:J20)</f>
        <v>6606105475</v>
      </c>
      <c r="K21" s="33">
        <f>SUM(K17:K20)</f>
        <v>7199803275</v>
      </c>
      <c r="L21" s="33">
        <f>SUM(L17:L20)</f>
        <v>9465010000</v>
      </c>
      <c r="M21" s="33">
        <f>SUM(M17:M20)</f>
        <v>7899360000</v>
      </c>
      <c r="N21" s="33">
        <f>SUM(N17:N20)</f>
        <v>31170278750</v>
      </c>
      <c r="O21" s="38"/>
      <c r="P21" s="38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s="42" customFormat="1" ht="20.25" customHeight="1" x14ac:dyDescent="0.35">
      <c r="A22" s="71" t="s">
        <v>18</v>
      </c>
      <c r="B22" s="72"/>
      <c r="C22" s="72"/>
      <c r="D22" s="72"/>
      <c r="E22" s="72"/>
      <c r="F22" s="72"/>
      <c r="G22" s="72"/>
      <c r="H22" s="72"/>
      <c r="I22" s="73"/>
      <c r="J22" s="39">
        <f>J21+J15</f>
        <v>34637986164</v>
      </c>
      <c r="K22" s="39">
        <f>K21+K15</f>
        <v>517173115902</v>
      </c>
      <c r="L22" s="39">
        <f>L21+L15</f>
        <v>560368637677</v>
      </c>
      <c r="M22" s="39">
        <f>M21+M15</f>
        <v>212665640467</v>
      </c>
      <c r="N22" s="39">
        <f>N21+N15</f>
        <v>1324845380210</v>
      </c>
      <c r="O22" s="40"/>
      <c r="P22" s="40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s="44" customFormat="1" ht="19.5" customHeight="1" x14ac:dyDescent="0.35">
      <c r="A23" s="11"/>
      <c r="B23" s="11"/>
      <c r="C23" s="1"/>
      <c r="D23" s="11"/>
      <c r="E23" s="23"/>
      <c r="F23" s="23"/>
      <c r="G23" s="23"/>
      <c r="H23" s="23"/>
      <c r="I23" s="23"/>
      <c r="J23" s="43"/>
      <c r="K23" s="43"/>
      <c r="L23" s="43"/>
      <c r="M23" s="43"/>
      <c r="N23" s="43"/>
      <c r="O23" s="4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18" customFormat="1" ht="19.5" customHeight="1" x14ac:dyDescent="0.35">
      <c r="A24" s="49" t="s">
        <v>13</v>
      </c>
      <c r="B24" s="49"/>
      <c r="C24" s="49"/>
      <c r="D24" s="49"/>
      <c r="E24" s="49"/>
      <c r="F24" s="49"/>
      <c r="G24" s="49"/>
      <c r="H24" s="49"/>
      <c r="I24" s="49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 s="52" customFormat="1" ht="19.5" customHeight="1" x14ac:dyDescent="0.35">
      <c r="A25" s="50"/>
      <c r="B25" s="50"/>
      <c r="C25" s="50"/>
      <c r="D25" s="50"/>
      <c r="E25" s="53"/>
      <c r="F25" s="50"/>
      <c r="G25" s="50"/>
      <c r="H25" s="50"/>
      <c r="I25" s="50"/>
      <c r="J25" s="51"/>
      <c r="K25" s="51"/>
      <c r="L25" s="51"/>
      <c r="M25" s="51"/>
      <c r="N25" s="6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0" s="18" customFormat="1" ht="19.5" customHeight="1" x14ac:dyDescent="0.35">
      <c r="A26" s="17"/>
      <c r="B26" s="17"/>
      <c r="C26" s="19"/>
      <c r="D26" s="19"/>
      <c r="E26" s="19"/>
      <c r="F26" s="19"/>
      <c r="G26" s="19"/>
      <c r="H26" s="17"/>
      <c r="I26" s="17"/>
      <c r="J26" s="17"/>
      <c r="K26" s="17"/>
      <c r="L26" s="17"/>
      <c r="M26" s="17"/>
      <c r="N26" s="62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3" customFormat="1" ht="19.5" customHeight="1" x14ac:dyDescent="0.35">
      <c r="A27" s="48"/>
      <c r="B27" s="48"/>
      <c r="C27" s="48"/>
      <c r="D27" s="48"/>
      <c r="E27" s="48"/>
      <c r="F27" s="48"/>
      <c r="G27" s="48"/>
      <c r="H27" s="48"/>
      <c r="I27" s="48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8" customFormat="1" ht="19.5" customHeight="1" x14ac:dyDescent="0.35">
      <c r="A28" s="17"/>
      <c r="B28" s="17"/>
      <c r="C28" s="19"/>
      <c r="D28" s="19"/>
      <c r="E28" s="19"/>
      <c r="F28" s="19"/>
      <c r="G28" s="1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 s="13" customFormat="1" ht="16" customHeight="1" x14ac:dyDescent="0.35">
      <c r="A29" s="12"/>
      <c r="B29" s="12"/>
      <c r="C29" s="9"/>
      <c r="D29" s="9"/>
      <c r="E29" s="9"/>
      <c r="F29" s="9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2" customFormat="1" ht="15.75" customHeight="1" x14ac:dyDescent="0.35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</row>
    <row r="31" spans="1:30" s="2" customFormat="1" ht="15.75" customHeight="1" x14ac:dyDescent="0.35">
      <c r="A31" s="5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</row>
    <row r="32" spans="1:30" s="2" customFormat="1" ht="15.75" customHeight="1" x14ac:dyDescent="0.35">
      <c r="A32" s="5"/>
      <c r="B32" s="5"/>
      <c r="C32" s="7"/>
      <c r="D32" s="7"/>
      <c r="E32" s="7"/>
      <c r="F32" s="7"/>
      <c r="G32" s="7"/>
      <c r="H32" s="6"/>
      <c r="I32" s="6"/>
      <c r="J32" s="6"/>
      <c r="K32" s="6"/>
      <c r="L32" s="6"/>
      <c r="M32" s="6"/>
      <c r="N32" s="6"/>
      <c r="O32" s="6"/>
      <c r="P32" s="1"/>
    </row>
    <row r="33" spans="1:16" s="2" customFormat="1" ht="15.75" customHeight="1" x14ac:dyDescent="0.35">
      <c r="A33" s="5"/>
      <c r="B33" s="5"/>
      <c r="C33" s="7"/>
      <c r="D33" s="7"/>
      <c r="E33" s="7"/>
      <c r="F33" s="7"/>
      <c r="G33" s="7"/>
      <c r="H33" s="6"/>
      <c r="I33" s="6"/>
      <c r="J33" s="6"/>
      <c r="K33" s="6"/>
      <c r="L33" s="6"/>
      <c r="M33" s="6"/>
      <c r="N33" s="6"/>
      <c r="O33" s="6"/>
      <c r="P33" s="1"/>
    </row>
    <row r="34" spans="1:16" s="2" customFormat="1" ht="15.75" customHeight="1" x14ac:dyDescent="0.35">
      <c r="A34" s="5"/>
      <c r="B34" s="5"/>
      <c r="C34" s="7"/>
      <c r="D34" s="7"/>
      <c r="E34" s="7"/>
      <c r="F34" s="7"/>
      <c r="G34" s="7"/>
      <c r="H34" s="6"/>
      <c r="I34" s="6"/>
      <c r="J34" s="6"/>
      <c r="K34" s="6"/>
      <c r="L34" s="6"/>
      <c r="M34" s="6"/>
      <c r="N34" s="6"/>
      <c r="O34" s="6"/>
      <c r="P34" s="1"/>
    </row>
    <row r="35" spans="1:16" s="2" customFormat="1" ht="15.75" customHeight="1" x14ac:dyDescent="0.35">
      <c r="A35" s="5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</row>
    <row r="36" spans="1:16" s="2" customFormat="1" ht="15" customHeight="1" x14ac:dyDescent="0.35">
      <c r="A36" s="4"/>
      <c r="B36" s="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"/>
    </row>
    <row r="37" spans="1:16" s="2" customFormat="1" ht="15.75" customHeight="1" x14ac:dyDescent="0.35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</row>
  </sheetData>
  <mergeCells count="22">
    <mergeCell ref="K1:P1"/>
    <mergeCell ref="K2:P2"/>
    <mergeCell ref="A5:P5"/>
    <mergeCell ref="C6:O6"/>
    <mergeCell ref="A8:A9"/>
    <mergeCell ref="B8:B9"/>
    <mergeCell ref="C8:C9"/>
    <mergeCell ref="D8:D9"/>
    <mergeCell ref="E8:E9"/>
    <mergeCell ref="F8:F9"/>
    <mergeCell ref="G8:G9"/>
    <mergeCell ref="H8:H9"/>
    <mergeCell ref="A15:I15"/>
    <mergeCell ref="A16:P16"/>
    <mergeCell ref="A21:I21"/>
    <mergeCell ref="A22:I22"/>
    <mergeCell ref="I8:I9"/>
    <mergeCell ref="J8:M8"/>
    <mergeCell ref="N8:N9"/>
    <mergeCell ref="O8:O9"/>
    <mergeCell ref="P8:P9"/>
    <mergeCell ref="A10:P10"/>
  </mergeCells>
  <hyperlinks>
    <hyperlink ref="C11" r:id="rId1" display="https://enstru.kz/code_new.jsp?&amp;t=%D0%BA%D0%BE%D0%BC%D0%BF%D0%BB%D0%B5%D0%BA%D1%81%D0%BD%D1%8B%D0%B5&amp;s=common&amp;st=work&amp;p=10&amp;n=0&amp;S=410040%2E600&amp;N=%D0%9A%D0%BE%D0%BC%D0%BF%D0%BB%D0%B5%D0%BA%D1%81%D0%BD%D1%8B%D0%B5%20%D1%80%D0%B0%D0%B1%D0%BE%D1%82%D1%8B%20%D0%BF%D0%BE%20%D1%81%D1%82%D1%80%D0%BE%D0%B8%D1%82%D0%B5%D0%BB%D1%8C%D1%81%D1%82%D0%B2%D1%83%20%C2%AB%D0%BF%D0%BE%D0%B4%20%D0%BA%D0%BB%D1%8E%D1%87%C2%BB&amp;fc=1&amp;fg=0&amp;new=410040.600.000000" xr:uid="{F508AAE9-E639-49E4-AAE7-3185BC3B967A}"/>
    <hyperlink ref="C14" r:id="rId2" display="https://enstru.kz/code_new.jsp?&amp;t=%D0%BA%D0%BE%D0%BC%D0%BF%D0%BB%D0%B5%D0%BA%D1%81%D0%BD%D1%8B%D0%B5&amp;s=common&amp;st=work&amp;p=10&amp;n=0&amp;S=410040%2E600&amp;N=%D0%9A%D0%BE%D0%BC%D0%BF%D0%BB%D0%B5%D0%BA%D1%81%D0%BD%D1%8B%D0%B5%20%D1%80%D0%B0%D0%B1%D0%BE%D1%82%D1%8B%20%D0%BF%D0%BE%20%D1%81%D1%82%D1%80%D0%BE%D0%B8%D1%82%D0%B5%D0%BB%D1%8C%D1%81%D1%82%D0%B2%D1%83%20%C2%AB%D0%BF%D0%BE%D0%B4%20%D0%BA%D0%BB%D1%8E%D1%87%C2%BB&amp;fc=1&amp;fg=0&amp;new=410040.600.000000" xr:uid="{BF4D9009-16CA-479B-AED0-FE11A31DAFEE}"/>
  </hyperlinks>
  <pageMargins left="0.7" right="0.7" top="0.75" bottom="0.75" header="0.3" footer="0.3"/>
  <pageSetup paperSize="8" scale="47" fitToHeight="0" orientation="landscape" r:id="rId3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 изм.</vt:lpstr>
      <vt:lpstr>'10 изм.'!Область_печати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Gaukhar Azyrkhan</cp:lastModifiedBy>
  <cp:lastPrinted>2025-12-18T15:09:03Z</cp:lastPrinted>
  <dcterms:created xsi:type="dcterms:W3CDTF">2016-02-08T03:45:26Z</dcterms:created>
  <dcterms:modified xsi:type="dcterms:W3CDTF">2026-02-09T10:56:24Z</dcterms:modified>
</cp:coreProperties>
</file>